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513EBF7C-A196-4054-9243-D7CCE204735B}" xr6:coauthVersionLast="45" xr6:coauthVersionMax="45" xr10:uidLastSave="{00000000-0000-0000-0000-000000000000}"/>
  <bookViews>
    <workbookView xWindow="-120" yWindow="-120" windowWidth="24240" windowHeight="13140" xr2:uid="{00B39E17-0DF4-4BBB-8AF7-E6DD81A59E33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24" i="1"/>
  <c r="F25" i="1"/>
  <c r="F31" i="1"/>
  <c r="F30" i="1" s="1"/>
  <c r="F29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52" i="1"/>
  <c r="F69" i="1"/>
  <c r="F67" i="1" s="1"/>
  <c r="F61" i="1" s="1"/>
  <c r="F71" i="1"/>
  <c r="F79" i="1"/>
  <c r="F80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5" i="1"/>
  <c r="F106" i="1"/>
  <c r="F107" i="1"/>
  <c r="F103" i="1" s="1"/>
  <c r="F108" i="1"/>
  <c r="F109" i="1"/>
  <c r="F110" i="1"/>
  <c r="F111" i="1"/>
  <c r="F112" i="1"/>
  <c r="F113" i="1"/>
  <c r="F117" i="1"/>
  <c r="F118" i="1"/>
  <c r="F119" i="1"/>
  <c r="F116" i="1" s="1"/>
  <c r="F115" i="1" s="1"/>
  <c r="F114" i="1" s="1"/>
  <c r="F120" i="1"/>
  <c r="F121" i="1"/>
  <c r="F122" i="1"/>
  <c r="F123" i="1"/>
  <c r="F124" i="1"/>
  <c r="F125" i="1"/>
  <c r="F126" i="1"/>
  <c r="F127" i="1"/>
  <c r="F128" i="1"/>
  <c r="F129" i="1"/>
  <c r="F131" i="1"/>
  <c r="F130" i="1" s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2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20" i="1" s="1"/>
  <c r="F222" i="1" s="1"/>
  <c r="F218" i="1"/>
  <c r="F219" i="1"/>
  <c r="F227" i="1"/>
  <c r="F230" i="1"/>
  <c r="F236" i="1"/>
  <c r="F237" i="1"/>
  <c r="F239" i="1" s="1"/>
  <c r="F238" i="1"/>
  <c r="F247" i="1"/>
  <c r="F255" i="1"/>
  <c r="F257" i="1" s="1"/>
  <c r="F263" i="1"/>
  <c r="F179" i="1" s="1"/>
  <c r="F264" i="1"/>
  <c r="F271" i="1"/>
  <c r="F273" i="1"/>
  <c r="F272" i="1" s="1"/>
  <c r="F274" i="1"/>
  <c r="F275" i="1"/>
  <c r="F276" i="1"/>
  <c r="F277" i="1"/>
  <c r="F278" i="1"/>
  <c r="F284" i="1"/>
  <c r="F285" i="1"/>
  <c r="F175" i="1" s="1"/>
  <c r="F97" i="1" l="1"/>
  <c r="F28" i="1"/>
  <c r="F174" i="1"/>
  <c r="F279" i="1"/>
  <c r="F78" i="1"/>
  <c r="F266" i="1"/>
  <c r="F177" i="1" l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<sst xmlns="http://schemas.openxmlformats.org/spreadsheetml/2006/main" count="634" uniqueCount="409">
  <si>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</si>
  <si>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</si>
  <si>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</si>
  <si>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</si>
  <si>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</si>
  <si>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</si>
  <si>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</si>
  <si>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</si>
  <si>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</si>
  <si>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</si>
  <si>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</si>
  <si>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</si>
  <si>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</si>
  <si>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</si>
  <si>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</si>
  <si>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</si>
  <si>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</si>
  <si>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</si>
  <si>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</si>
  <si>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</si>
  <si>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</si>
  <si>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</si>
  <si>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</si>
  <si>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</si>
  <si>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</si>
  <si>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</si>
  <si>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</si>
  <si>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</si>
  <si>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</si>
  <si>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</si>
  <si>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</si>
  <si>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</si>
  <si>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</si>
  <si>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</si>
  <si>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</si>
  <si>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</si>
  <si>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</si>
  <si>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</si>
  <si>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</si>
  <si>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</si>
  <si>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</si>
  <si>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</si>
  <si>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</si>
  <si>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</si>
  <si>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</si>
  <si>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</si>
  <si>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</si>
  <si>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</si>
  <si>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</si>
  <si>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</si>
  <si>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</si>
  <si>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</si>
  <si>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</si>
  <si>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</si>
  <si>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</si>
  <si>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</si>
  <si>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</si>
  <si>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</si>
  <si>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</si>
  <si>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</si>
  <si>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</si>
  <si>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</si>
  <si>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</si>
  <si>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</si>
  <si>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</si>
  <si>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</si>
  <si>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</si>
  <si>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</si>
  <si>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</si>
  <si>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</si>
  <si>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</si>
  <si>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</si>
  <si>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</si>
  <si>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</si>
  <si>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</si>
  <si>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</si>
  <si>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</si>
  <si>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</si>
  <si>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</si>
  <si>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</si>
  <si>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</si>
  <si>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</si>
  <si>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</si>
  <si>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</si>
  <si>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</si>
  <si>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</si>
  <si>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</si>
  <si>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</si>
  <si>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</si>
  <si>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</si>
  <si>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</si>
  <si>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</si>
  <si>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</si>
  <si>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</si>
  <si>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</si>
  <si>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</si>
  <si>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</si>
  <si>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</si>
  <si>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</si>
  <si>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</si>
  <si>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</si>
  <si>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</si>
  <si>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</si>
  <si>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</si>
  <si>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</si>
  <si>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</si>
  <si>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</si>
  <si>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</si>
  <si>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</si>
  <si>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</si>
  <si>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</si>
  <si>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</si>
  <si>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</si>
  <si>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</si>
  <si>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</si>
  <si>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</si>
  <si>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</si>
  <si>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</si>
  <si>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</si>
  <si>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</si>
  <si>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</si>
  <si>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</si>
  <si>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</si>
  <si>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</si>
  <si>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</si>
  <si>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</si>
  <si>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</si>
  <si>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</si>
  <si>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</si>
  <si>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</si>
  <si>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</si>
  <si>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</si>
  <si>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</si>
  <si>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</si>
  <si>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</si>
  <si>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</si>
  <si>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</si>
  <si>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</si>
  <si>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</si>
  <si>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</si>
  <si>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</si>
  <si>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</si>
  <si>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</si>
  <si>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</si>
  <si>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</si>
  <si>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</si>
  <si>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</si>
  <si>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</si>
  <si>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</si>
  <si>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</si>
  <si>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</si>
  <si>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</si>
  <si>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</si>
  <si>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</si>
  <si>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</si>
  <si>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</si>
  <si>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</si>
  <si>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</si>
  <si>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</si>
  <si>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</si>
  <si>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</si>
  <si>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</si>
  <si>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</si>
  <si>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</si>
  <si>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</si>
  <si>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</si>
  <si>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</si>
  <si>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</si>
  <si>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</si>
  <si>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</si>
  <si>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</si>
  <si>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</si>
  <si>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</si>
  <si>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</si>
  <si>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</si>
  <si>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</si>
  <si>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</si>
  <si>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</si>
  <si>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</si>
  <si>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</si>
  <si>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</si>
  <si>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</si>
  <si>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</si>
  <si>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</si>
  <si>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</si>
  <si>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</si>
  <si>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</si>
  <si>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</si>
  <si>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</si>
  <si>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</si>
  <si>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</si>
  <si>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</si>
  <si>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</si>
  <si>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</si>
  <si>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</si>
  <si>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</si>
  <si>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</si>
  <si>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</si>
  <si>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</si>
  <si>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</si>
  <si>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</si>
  <si>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</si>
  <si>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</si>
  <si>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</si>
  <si>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</si>
  <si>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</si>
  <si>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</si>
  <si>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</si>
  <si>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</si>
  <si>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</si>
  <si>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</si>
  <si>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</si>
  <si>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</si>
  <si>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</si>
  <si>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</si>
  <si>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</si>
  <si>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</si>
  <si>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</si>
  <si>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</si>
  <si>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</si>
  <si>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</si>
  <si>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</si>
  <si>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</si>
  <si>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</si>
  <si>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</si>
  <si>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</si>
  <si>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</si>
  <si>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</si>
  <si>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</si>
  <si>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</si>
  <si>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</si>
  <si>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</si>
  <si>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</si>
  <si>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</si>
  <si>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</si>
  <si>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</si>
  <si>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</si>
  <si>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</si>
  <si>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</si>
  <si>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</si>
  <si>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</si>
  <si>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</si>
  <si>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</si>
  <si>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</si>
  <si>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</si>
  <si>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</si>
  <si>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</si>
  <si>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</si>
  <si>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</si>
  <si>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</si>
  <si>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</si>
  <si>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</si>
  <si>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</si>
  <si>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</si>
  <si>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</si>
  <si>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</si>
  <si>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</si>
  <si>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</si>
  <si>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</si>
  <si>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</si>
  <si>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</si>
  <si>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</si>
  <si>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</si>
  <si>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</si>
  <si>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</si>
  <si>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</si>
  <si>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</si>
  <si>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</si>
  <si>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</si>
  <si>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</si>
  <si>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</si>
  <si>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</si>
  <si>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</si>
  <si>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</si>
  <si>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</si>
  <si>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</si>
  <si>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</si>
  <si>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</si>
  <si>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</si>
  <si>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</si>
  <si>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</si>
  <si>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</si>
  <si>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</si>
  <si>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</si>
  <si>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</si>
  <si>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</si>
  <si>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</si>
  <si>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</si>
  <si>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</si>
  <si>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</si>
  <si>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</si>
  <si>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</si>
  <si>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</si>
  <si>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</si>
  <si>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</si>
  <si>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</si>
  <si>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</si>
  <si>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</si>
  <si>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</si>
  <si>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</si>
  <si>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</si>
  <si>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</si>
  <si>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</si>
  <si>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</si>
  <si>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</si>
  <si>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</si>
  <si>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</si>
  <si>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</si>
  <si>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</si>
  <si>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</si>
  <si>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</si>
  <si>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</si>
  <si>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</si>
  <si>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</si>
  <si>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</si>
  <si>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</si>
  <si>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</si>
  <si>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</si>
  <si>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</si>
  <si>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</si>
  <si>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</si>
  <si>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</si>
  <si>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</si>
  <si>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</si>
  <si>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</si>
  <si>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</si>
  <si>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</si>
  <si>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</si>
  <si>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</si>
  <si>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</si>
  <si>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</si>
  <si>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</si>
  <si>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</si>
  <si>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</si>
  <si>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</si>
  <si>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</si>
  <si>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</si>
  <si>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</si>
  <si>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</si>
  <si>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</si>
  <si>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</si>
  <si>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</si>
  <si>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</si>
  <si>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</si>
  <si>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</si>
  <si>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</si>
  <si>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</si>
  <si>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</si>
  <si>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</si>
  <si>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</si>
  <si>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</si>
  <si>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</si>
  <si>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</si>
  <si>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</si>
  <si>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</si>
  <si>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</si>
  <si>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</si>
  <si>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</si>
  <si>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</si>
  <si>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</si>
  <si>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</si>
  <si>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</si>
  <si>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</si>
  <si>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</si>
  <si>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</si>
  <si>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</si>
  <si>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</si>
  <si>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</si>
  <si>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</si>
  <si>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</si>
  <si>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</si>
  <si>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</si>
  <si>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</si>
  <si>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</si>
  <si>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</si>
  <si>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</si>
  <si>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</si>
  <si>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</si>
  <si>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</si>
  <si>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</si>
  <si>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</si>
  <si>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</si>
  <si>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</si>
  <si>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</si>
  <si>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</si>
  <si>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</si>
  <si>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</si>
  <si>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</si>
  <si>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</si>
  <si>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</si>
  <si>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</si>
  <si>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</si>
  <si>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</si>
  <si>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</si>
  <si>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</si>
  <si>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</si>
  <si>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Isabela Coutinho Neiva</t>
  </si>
  <si>
    <t>HMR COVID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</si>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</sst>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003ED9C8-1550-4E76-874F-DB4375C02E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F066621B-BD69-4B2A-9D41-4060709AB7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C1557A5B-E2A3-422E-A08C-8B482C50BC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ANO%202022/MAR&#199;O.2022/HMR%20-%20COVID/CGM/1%203%202%20PCF%20COVID%20032022%20-%20REV%2007%20editada%20em%2009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9039774001822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Anigo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515.65519999999992</v>
          </cell>
        </row>
        <row r="97">
          <cell r="D97">
            <v>64.45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2791.79</v>
          </cell>
        </row>
        <row r="3">
          <cell r="Y3">
            <v>1212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55830.5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195</v>
          </cell>
        </row>
        <row r="12">
          <cell r="D12" t="str">
            <v>4.3.1. Taxa de Manutenção de Conta</v>
          </cell>
          <cell r="N12">
            <v>195</v>
          </cell>
        </row>
        <row r="13">
          <cell r="D13" t="str">
            <v>4.3.2. Tarifas</v>
          </cell>
          <cell r="N13">
            <v>0.5</v>
          </cell>
        </row>
        <row r="14">
          <cell r="D14" t="str">
            <v xml:space="preserve"> 2.2. Medicamentos </v>
          </cell>
          <cell r="N14">
            <v>55440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372114.95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E85DC-5C8B-4902-9BC6-5EE170391F9D}">
  <sheetPr>
    <tabColor rgb="FFFFFF00"/>
  </sheetPr>
  <dimension ref="A1:BB493"/>
  <sheetViews>
    <sheetView showGridLines="0" tabSelected="1" topLeftCell="C187" zoomScale="70" zoomScaleNormal="70" workbookViewId="0">
      <selection activeCell="H5" sqref="H5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44621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 t="str">
        <f>IFERROR(VLOOKUP($C$7,'[1]DADOS (OCULTAR)'!$P$3:$R$56,3,0),"")</f>
        <v/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/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/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/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1983.24+632</f>
        <v>2615.2399999999998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2615.2399999999998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2615.2399999999998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4583.8951999999999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4003.79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2791.79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2791.79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1212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515.65519999999992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64.45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0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0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0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390.5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390.5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390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0.5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44621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 COVID - Dra. Mercês Pontes Cunha</v>
      </c>
      <c r="D95" s="27"/>
      <c r="E95" s="141" t="str">
        <f>IF(E7=0,"",E7)</f>
        <v>Isabela Coutinho Neiva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4974.3951999999999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-2359.1552000000001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697.86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5672.2551999999996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-3057.0152000000003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44621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 COVID - Dra. Mercês Pontes Cunha</v>
      </c>
      <c r="D195" s="27"/>
      <c r="E195" s="101" t="str">
        <f>IF(E7=0,"",E7)</f>
        <v>Isabela Coutinho Neiva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372114.95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372114.95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1007493.72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372114.95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2615.2399999999998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f>1064.83+0.6</f>
        <v>1065.4299999999998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636928.57999999996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636948.57999999996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-355346.34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697.86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0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-354648.48000000004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pFv/ETlcdHdf8DqPnni22eDJZ+1haRFm7e4CXngTmSI67yEoOn03OQkOH3E8Vm5uD3G7X04MsE1xge5AOG8prQ==" saltValue="jBB5LE2ufM5DqxFbdnNApQ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19685039370078741" right="0" top="0" bottom="0" header="0" footer="0"/>
  <pageSetup paperSize="9" scale="50" fitToHeight="4" orientation="portrait" r:id="rId1"/>
  <rowBreaks count="2" manualBreakCount="2">
    <brk id="88" max="16383" man="1"/>
    <brk id="1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2022-05-06T12:19:11Z</dcterms:created>
  <dcterms:modified xsi:type="dcterms:W3CDTF">2022-05-06T12:19:15Z</dcterms:modified>
</cp:coreProperties>
</file>